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2120" windowHeight="8640" activeTab="0"/>
  </bookViews>
  <sheets>
    <sheet name="Longt" sheetId="1" r:id="rId1"/>
    <sheet name="X-Section" sheetId="2" r:id="rId2"/>
    <sheet name="Transect Info" sheetId="3" r:id="rId3"/>
    <sheet name="Veg Count" sheetId="4" r:id="rId4"/>
  </sheets>
  <definedNames>
    <definedName name="_xlnm.Print_Area" localSheetId="3">'Veg Count'!$A:$IV</definedName>
  </definedNames>
  <calcPr fullCalcOnLoad="1"/>
</workbook>
</file>

<file path=xl/sharedStrings.xml><?xml version="1.0" encoding="utf-8"?>
<sst xmlns="http://schemas.openxmlformats.org/spreadsheetml/2006/main" count="233" uniqueCount="90">
  <si>
    <t>VEGETATION COUNT ALONG TRANSECT</t>
  </si>
  <si>
    <t>Location:</t>
  </si>
  <si>
    <t>Crew:</t>
  </si>
  <si>
    <t>Date:</t>
  </si>
  <si>
    <t>Weather:</t>
  </si>
  <si>
    <t>Clear and Sunny</t>
  </si>
  <si>
    <t>Amanda Cronin, Alan Kiraly, Randy Bonifer and James Dave</t>
  </si>
  <si>
    <t>Walla Walla River at Lampson's Property</t>
  </si>
  <si>
    <t>No vegetation</t>
  </si>
  <si>
    <t>LONGITUDINAL HABITAT UNIT SURVEY</t>
  </si>
  <si>
    <t>Glide</t>
  </si>
  <si>
    <t>Riffle</t>
  </si>
  <si>
    <t>Cascade</t>
  </si>
  <si>
    <t>Unit Length</t>
  </si>
  <si>
    <t>Unit Type</t>
  </si>
  <si>
    <t>Predominant</t>
  </si>
  <si>
    <t>Vegetation</t>
  </si>
  <si>
    <t>Vegetation Type</t>
  </si>
  <si>
    <t>#1 (furthest downstream)</t>
  </si>
  <si>
    <t>Additional</t>
  </si>
  <si>
    <t>Notes</t>
  </si>
  <si>
    <t>#3 (furthest upstream)</t>
  </si>
  <si>
    <t>Annual grasses/herbs</t>
  </si>
  <si>
    <t>Road</t>
  </si>
  <si>
    <t>Shrubs</t>
  </si>
  <si>
    <t>Blackberry</t>
  </si>
  <si>
    <t>Deciduous dominated</t>
  </si>
  <si>
    <t>Water</t>
  </si>
  <si>
    <t>#2 (middle transect)</t>
  </si>
  <si>
    <t>Bedrock</t>
  </si>
  <si>
    <t>FROM RIGHT BANK</t>
  </si>
  <si>
    <t>FROM LEFT BANK</t>
  </si>
  <si>
    <t>-</t>
  </si>
  <si>
    <t>Grand Total</t>
  </si>
  <si>
    <t>Linear Distance of Vegetation Type on Transect</t>
  </si>
  <si>
    <t>Proportion of Vegetation Type on Transect</t>
  </si>
  <si>
    <t>Transect</t>
  </si>
  <si>
    <t>Transect 1</t>
  </si>
  <si>
    <t>Transect 2</t>
  </si>
  <si>
    <t>Transect 3</t>
  </si>
  <si>
    <t>Floodplain</t>
  </si>
  <si>
    <t>Bank Top</t>
  </si>
  <si>
    <t>Mid-Bank</t>
  </si>
  <si>
    <t>Bank Toe</t>
  </si>
  <si>
    <t>Water's Edge</t>
  </si>
  <si>
    <t>Mid-Channel</t>
  </si>
  <si>
    <t>Flag</t>
  </si>
  <si>
    <t>LOCATION</t>
  </si>
  <si>
    <t>HEIGHT (ft)</t>
  </si>
  <si>
    <t>HEIGHT (m)</t>
  </si>
  <si>
    <t>LENGTH (m)</t>
  </si>
  <si>
    <t>TRANSECT #1</t>
  </si>
  <si>
    <t>TRANSECT #2</t>
  </si>
  <si>
    <t>TRANSECT #3</t>
  </si>
  <si>
    <t>CROSS-SECTIONAL TRANSECT SURVEY</t>
  </si>
  <si>
    <t>CROSS-SECTIONAL TRANSECT CHARACTERISTICS</t>
  </si>
  <si>
    <t>Wetted Width (m)</t>
  </si>
  <si>
    <t>% Fine</t>
  </si>
  <si>
    <t>% Gravel</t>
  </si>
  <si>
    <t>% Cobble</t>
  </si>
  <si>
    <t>% Boulder</t>
  </si>
  <si>
    <t>% Bedrock</t>
  </si>
  <si>
    <t>Land Use</t>
  </si>
  <si>
    <t>Agriculture</t>
  </si>
  <si>
    <t>SITE AVERAGE</t>
  </si>
  <si>
    <t>% Shade Upstream</t>
  </si>
  <si>
    <t>% Shade Right Bank</t>
  </si>
  <si>
    <t>% Shade Downstream</t>
  </si>
  <si>
    <t>% Shade Left Bank</t>
  </si>
  <si>
    <t>% Shade Average</t>
  </si>
  <si>
    <t>Habitat Type</t>
  </si>
  <si>
    <t>Bankfull Width (m)</t>
  </si>
  <si>
    <t>Wood Class (#)</t>
  </si>
  <si>
    <t>Time</t>
  </si>
  <si>
    <t>Water Temp. (C)</t>
  </si>
  <si>
    <t>Length of</t>
  </si>
  <si>
    <t>Right Bank Type</t>
  </si>
  <si>
    <t>Left Bank Type</t>
  </si>
  <si>
    <t>Vegetated-Stabilized</t>
  </si>
  <si>
    <t>Boulder Cobble</t>
  </si>
  <si>
    <t>Non-Erodible</t>
  </si>
  <si>
    <t>Start</t>
  </si>
  <si>
    <t>Stop</t>
  </si>
  <si>
    <t>Distance Away From Bank (m)</t>
  </si>
  <si>
    <t>Begin</t>
  </si>
  <si>
    <t>End</t>
  </si>
  <si>
    <t>Distance Along Survey (ft)</t>
  </si>
  <si>
    <t>(feet)</t>
  </si>
  <si>
    <t>Total Length</t>
  </si>
  <si>
    <t>Percent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</si>
</sst>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  <numFmt numFmtId="167" formatCode="0.0000"/>
    <numFmt numFmtId="168" formatCode="0.00000000"/>
    <numFmt numFmtId="169" formatCode="0.0000000"/>
    <numFmt numFmtId="170" formatCode="0.000000"/>
    <numFmt numFmtId="171" formatCode="0.00000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u val="single"/>
      <sz val="9.25"/>
      <name val="Arial"/>
      <family val="2"/>
    </font>
    <font>
      <b/>
      <sz val="9.25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u val="single"/>
      <sz val="8.75"/>
      <name val="Arial"/>
      <family val="2"/>
    </font>
    <font>
      <b/>
      <sz val="8.75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1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4" fontId="0" fillId="0" borderId="12" xfId="21" applyNumberFormat="1" applyBorder="1" applyAlignment="1">
      <alignment horizontal="center"/>
    </xf>
    <xf numFmtId="164" fontId="0" fillId="0" borderId="15" xfId="21" applyNumberFormat="1" applyBorder="1" applyAlignment="1">
      <alignment horizontal="center"/>
    </xf>
    <xf numFmtId="164" fontId="0" fillId="0" borderId="22" xfId="21" applyNumberFormat="1" applyBorder="1" applyAlignment="1">
      <alignment horizontal="center"/>
    </xf>
    <xf numFmtId="164" fontId="0" fillId="0" borderId="23" xfId="21" applyNumberFormat="1" applyBorder="1" applyAlignment="1">
      <alignment horizontal="center"/>
    </xf>
    <xf numFmtId="164" fontId="0" fillId="0" borderId="24" xfId="21" applyNumberFormat="1" applyBorder="1" applyAlignment="1">
      <alignment horizontal="center"/>
    </xf>
    <xf numFmtId="164" fontId="0" fillId="0" borderId="25" xfId="21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2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" fontId="0" fillId="0" borderId="0" xfId="0" applyNumberForma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1" fontId="0" fillId="0" borderId="5" xfId="0" applyNumberFormat="1" applyBorder="1" applyAlignment="1" quotePrefix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13" xfId="0" applyNumberFormat="1" applyBorder="1" applyAlignment="1" quotePrefix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21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sng" baseline="0">
                <a:latin typeface="Arial"/>
                <a:ea typeface="Arial"/>
                <a:cs typeface="Arial"/>
              </a:rPr>
              <a:t>Walla Walla River - Transect 1 
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(07-Aug-00)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625"/>
          <c:w val="0.956"/>
          <c:h val="0.73225"/>
        </c:manualLayout>
      </c:layout>
      <c:scatterChart>
        <c:scatterStyle val="smooth"/>
        <c:varyColors val="0"/>
        <c:ser>
          <c:idx val="0"/>
          <c:order val="0"/>
          <c:tx>
            <c:strRef>
              <c:f>'X-Section'!$D$9</c:f>
              <c:strCache>
                <c:ptCount val="1"/>
                <c:pt idx="0">
                  <c:v>LENGTH (m)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'X-Section'!$D$10:$D$19</c:f>
              <c:numCache/>
            </c:numRef>
          </c:xVal>
          <c:yVal>
            <c:numRef>
              <c:f>'X-Section'!$C$10:$C$19</c:f>
              <c:numCache/>
            </c:numRef>
          </c:yVal>
          <c:smooth val="1"/>
        </c:ser>
        <c:axId val="2520397"/>
        <c:axId val="22683574"/>
      </c:scatterChart>
      <c:valAx>
        <c:axId val="2520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Cross-sectional 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22683574"/>
        <c:crosses val="autoZero"/>
        <c:crossBetween val="midCat"/>
        <c:dispUnits/>
      </c:valAx>
      <c:valAx>
        <c:axId val="22683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039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sng" baseline="0">
                <a:latin typeface="Arial"/>
                <a:ea typeface="Arial"/>
                <a:cs typeface="Arial"/>
              </a:rPr>
              <a:t>Walla Walla River - Transect 2
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(07-Aug-00)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0275"/>
          <c:w val="0.95675"/>
          <c:h val="0.695"/>
        </c:manualLayout>
      </c:layout>
      <c:scatterChart>
        <c:scatterStyle val="smooth"/>
        <c:varyColors val="0"/>
        <c:ser>
          <c:idx val="0"/>
          <c:order val="0"/>
          <c:tx>
            <c:strRef>
              <c:f>'X-Section'!$D$22</c:f>
              <c:strCache>
                <c:ptCount val="1"/>
                <c:pt idx="0">
                  <c:v>LENGTH (m)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'X-Section'!$D$23:$D$29</c:f>
              <c:numCache/>
            </c:numRef>
          </c:xVal>
          <c:yVal>
            <c:numRef>
              <c:f>'X-Section'!$C$23:$C$29</c:f>
              <c:numCache/>
            </c:numRef>
          </c:yVal>
          <c:smooth val="1"/>
        </c:ser>
        <c:axId val="2825575"/>
        <c:axId val="25430176"/>
      </c:scatterChart>
      <c:valAx>
        <c:axId val="2825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Cross-sectional 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25430176"/>
        <c:crosses val="autoZero"/>
        <c:crossBetween val="midCat"/>
        <c:dispUnits/>
      </c:valAx>
      <c:valAx>
        <c:axId val="25430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557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sng" baseline="0">
                <a:latin typeface="Arial"/>
                <a:ea typeface="Arial"/>
                <a:cs typeface="Arial"/>
              </a:rPr>
              <a:t>Walla Walla River - Transect 3
</a:t>
            </a:r>
            <a:r>
              <a:rPr lang="en-US" cap="none" sz="875" b="1" i="0" u="none" baseline="0">
                <a:latin typeface="Arial"/>
                <a:ea typeface="Arial"/>
                <a:cs typeface="Arial"/>
              </a:rPr>
              <a:t>(07-Aug-00)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8775"/>
          <c:w val="0.9545"/>
          <c:h val="0.702"/>
        </c:manualLayout>
      </c:layout>
      <c:scatterChart>
        <c:scatterStyle val="smooth"/>
        <c:varyColors val="0"/>
        <c:ser>
          <c:idx val="0"/>
          <c:order val="0"/>
          <c:tx>
            <c:strRef>
              <c:f>'X-Section'!$D$39</c:f>
              <c:strCache>
                <c:ptCount val="1"/>
                <c:pt idx="0">
                  <c:v>LENGTH (m)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'X-Section'!$D$40:$D$49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'X-Section'!$C$40:$C$49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27544993"/>
        <c:axId val="46578346"/>
      </c:scatterChart>
      <c:valAx>
        <c:axId val="27544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Cross-sectional 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46578346"/>
        <c:crosses val="autoZero"/>
        <c:crossBetween val="midCat"/>
        <c:dispUnits/>
      </c:valAx>
      <c:valAx>
        <c:axId val="46578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4499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10</xdr:col>
      <xdr:colOff>257175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3533775" y="1295400"/>
        <a:ext cx="4391025" cy="145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21</xdr:row>
      <xdr:rowOff>0</xdr:rowOff>
    </xdr:from>
    <xdr:to>
      <xdr:col>10</xdr:col>
      <xdr:colOff>257175</xdr:colOff>
      <xdr:row>29</xdr:row>
      <xdr:rowOff>152400</xdr:rowOff>
    </xdr:to>
    <xdr:graphicFrame>
      <xdr:nvGraphicFramePr>
        <xdr:cNvPr id="2" name="Chart 2"/>
        <xdr:cNvGraphicFramePr/>
      </xdr:nvGraphicFramePr>
      <xdr:xfrm>
        <a:off x="3533775" y="3400425"/>
        <a:ext cx="4391025" cy="144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38</xdr:row>
      <xdr:rowOff>0</xdr:rowOff>
    </xdr:from>
    <xdr:to>
      <xdr:col>10</xdr:col>
      <xdr:colOff>257175</xdr:colOff>
      <xdr:row>47</xdr:row>
      <xdr:rowOff>9525</xdr:rowOff>
    </xdr:to>
    <xdr:graphicFrame>
      <xdr:nvGraphicFramePr>
        <xdr:cNvPr id="3" name="Chart 3"/>
        <xdr:cNvGraphicFramePr/>
      </xdr:nvGraphicFramePr>
      <xdr:xfrm>
        <a:off x="3533775" y="6153150"/>
        <a:ext cx="4391025" cy="1466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C33" sqref="C33"/>
    </sheetView>
  </sheetViews>
  <sheetFormatPr defaultColWidth="9.140625" defaultRowHeight="12.75"/>
  <cols>
    <col min="1" max="1" width="18.00390625" style="0" customWidth="1"/>
    <col min="2" max="2" width="14.57421875" style="8" customWidth="1"/>
    <col min="3" max="3" width="15.421875" style="0" customWidth="1"/>
    <col min="4" max="4" width="14.7109375" style="0" customWidth="1"/>
    <col min="5" max="5" width="13.8515625" style="0" customWidth="1"/>
    <col min="6" max="6" width="15.7109375" style="0" customWidth="1"/>
    <col min="7" max="7" width="14.421875" style="0" customWidth="1"/>
  </cols>
  <sheetData>
    <row r="1" ht="12.75">
      <c r="A1" s="1" t="s">
        <v>9</v>
      </c>
    </row>
    <row r="3" spans="1:2" ht="12.75">
      <c r="A3" s="7" t="s">
        <v>1</v>
      </c>
      <c r="B3" s="7" t="s">
        <v>7</v>
      </c>
    </row>
    <row r="4" spans="1:2" ht="12.75">
      <c r="A4" s="7" t="s">
        <v>2</v>
      </c>
      <c r="B4" s="7" t="s">
        <v>6</v>
      </c>
    </row>
    <row r="5" spans="1:2" ht="12.75">
      <c r="A5" s="7" t="s">
        <v>3</v>
      </c>
      <c r="B5" s="5">
        <v>36745</v>
      </c>
    </row>
    <row r="6" spans="1:2" ht="12.75">
      <c r="A6" s="7" t="s">
        <v>4</v>
      </c>
      <c r="B6" s="7" t="s">
        <v>5</v>
      </c>
    </row>
    <row r="8" spans="1:4" ht="12.75">
      <c r="A8" s="88" t="s">
        <v>86</v>
      </c>
      <c r="B8" s="89"/>
      <c r="C8" s="12" t="s">
        <v>14</v>
      </c>
      <c r="D8" s="10" t="s">
        <v>13</v>
      </c>
    </row>
    <row r="9" spans="1:4" ht="12.75">
      <c r="A9" s="87" t="s">
        <v>84</v>
      </c>
      <c r="B9" s="87" t="s">
        <v>85</v>
      </c>
      <c r="C9" s="13"/>
      <c r="D9" s="11" t="s">
        <v>87</v>
      </c>
    </row>
    <row r="10" spans="1:4" ht="12.75">
      <c r="A10" s="14">
        <v>0</v>
      </c>
      <c r="B10" s="14">
        <v>18</v>
      </c>
      <c r="C10" s="14" t="s">
        <v>10</v>
      </c>
      <c r="D10" s="16">
        <f>B10-A10</f>
        <v>18</v>
      </c>
    </row>
    <row r="11" spans="1:4" ht="12.75">
      <c r="A11" s="14">
        <v>18</v>
      </c>
      <c r="B11" s="14">
        <v>189</v>
      </c>
      <c r="C11" s="14" t="s">
        <v>11</v>
      </c>
      <c r="D11" s="14">
        <f aca="true" t="shared" si="0" ref="D11:D21">B11-A11</f>
        <v>171</v>
      </c>
    </row>
    <row r="12" spans="1:4" ht="12.75">
      <c r="A12" s="14">
        <v>189</v>
      </c>
      <c r="B12" s="14">
        <v>205</v>
      </c>
      <c r="C12" s="14" t="s">
        <v>12</v>
      </c>
      <c r="D12" s="14">
        <f t="shared" si="0"/>
        <v>16</v>
      </c>
    </row>
    <row r="13" spans="1:4" ht="12.75">
      <c r="A13" s="14">
        <v>205</v>
      </c>
      <c r="B13" s="14">
        <v>220</v>
      </c>
      <c r="C13" s="14" t="s">
        <v>10</v>
      </c>
      <c r="D13" s="14">
        <f t="shared" si="0"/>
        <v>15</v>
      </c>
    </row>
    <row r="14" spans="1:4" ht="12.75">
      <c r="A14" s="14">
        <v>220</v>
      </c>
      <c r="B14" s="14">
        <v>230</v>
      </c>
      <c r="C14" s="14" t="s">
        <v>11</v>
      </c>
      <c r="D14" s="14">
        <f t="shared" si="0"/>
        <v>10</v>
      </c>
    </row>
    <row r="15" spans="1:4" ht="12.75">
      <c r="A15" s="14">
        <v>230</v>
      </c>
      <c r="B15" s="14">
        <v>259</v>
      </c>
      <c r="C15" s="14" t="s">
        <v>10</v>
      </c>
      <c r="D15" s="14">
        <f t="shared" si="0"/>
        <v>29</v>
      </c>
    </row>
    <row r="16" spans="1:4" ht="12.75">
      <c r="A16" s="14">
        <v>259</v>
      </c>
      <c r="B16" s="14">
        <v>370</v>
      </c>
      <c r="C16" s="18" t="s">
        <v>11</v>
      </c>
      <c r="D16" s="14">
        <f t="shared" si="0"/>
        <v>111</v>
      </c>
    </row>
    <row r="17" spans="1:4" ht="12.75">
      <c r="A17" s="14">
        <v>370</v>
      </c>
      <c r="B17" s="14">
        <v>460</v>
      </c>
      <c r="C17" s="14" t="s">
        <v>10</v>
      </c>
      <c r="D17" s="14">
        <f t="shared" si="0"/>
        <v>90</v>
      </c>
    </row>
    <row r="18" spans="1:4" ht="12.75">
      <c r="A18" s="14">
        <v>460</v>
      </c>
      <c r="B18" s="14">
        <v>490</v>
      </c>
      <c r="C18" s="14" t="s">
        <v>11</v>
      </c>
      <c r="D18" s="14">
        <f t="shared" si="0"/>
        <v>30</v>
      </c>
    </row>
    <row r="19" spans="1:4" ht="12.75">
      <c r="A19" s="14">
        <v>490</v>
      </c>
      <c r="B19" s="14">
        <v>508</v>
      </c>
      <c r="C19" s="14" t="s">
        <v>12</v>
      </c>
      <c r="D19" s="14">
        <f t="shared" si="0"/>
        <v>18</v>
      </c>
    </row>
    <row r="20" spans="1:4" ht="12.75">
      <c r="A20" s="14">
        <v>508</v>
      </c>
      <c r="B20" s="14">
        <v>520</v>
      </c>
      <c r="C20" s="14" t="s">
        <v>11</v>
      </c>
      <c r="D20" s="14">
        <f t="shared" si="0"/>
        <v>12</v>
      </c>
    </row>
    <row r="21" spans="1:4" ht="12.75">
      <c r="A21" s="15">
        <v>520</v>
      </c>
      <c r="B21" s="15">
        <v>561</v>
      </c>
      <c r="C21" s="15" t="s">
        <v>10</v>
      </c>
      <c r="D21" s="15">
        <f t="shared" si="0"/>
        <v>41</v>
      </c>
    </row>
    <row r="23" spans="1:3" ht="12.75">
      <c r="A23" s="3" t="s">
        <v>14</v>
      </c>
      <c r="B23" s="68" t="s">
        <v>88</v>
      </c>
      <c r="C23" s="68" t="s">
        <v>89</v>
      </c>
    </row>
    <row r="24" spans="1:3" ht="12.75">
      <c r="A24" s="2" t="s">
        <v>10</v>
      </c>
      <c r="B24" s="9">
        <v>47.6</v>
      </c>
      <c r="C24" s="101">
        <f>B24/$B$27</f>
        <v>0.1535483870967742</v>
      </c>
    </row>
    <row r="25" spans="1:3" ht="12.75">
      <c r="A25" s="2" t="s">
        <v>11</v>
      </c>
      <c r="B25" s="9">
        <v>19.2</v>
      </c>
      <c r="C25" s="101">
        <f>B25/$B$27</f>
        <v>0.06193548387096774</v>
      </c>
    </row>
    <row r="26" spans="1:3" ht="12.75">
      <c r="A26" s="2" t="s">
        <v>12</v>
      </c>
      <c r="B26" s="9">
        <v>5.2999999999999545</v>
      </c>
      <c r="C26" s="101">
        <f>B26/$B$27</f>
        <v>0.017096774193548242</v>
      </c>
    </row>
    <row r="27" spans="1:3" ht="12.75">
      <c r="A27" s="2" t="s">
        <v>33</v>
      </c>
      <c r="B27" s="9">
        <v>310</v>
      </c>
      <c r="C27" s="101">
        <f>B27/$B$27</f>
        <v>1</v>
      </c>
    </row>
  </sheetData>
  <mergeCells count="1">
    <mergeCell ref="A8:B8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zoomScale="75" zoomScaleNormal="75" workbookViewId="0" topLeftCell="A1">
      <selection activeCell="A32" sqref="A32"/>
    </sheetView>
  </sheetViews>
  <sheetFormatPr defaultColWidth="9.140625" defaultRowHeight="12.75"/>
  <cols>
    <col min="1" max="1" width="16.140625" style="0" customWidth="1"/>
    <col min="2" max="2" width="11.140625" style="0" customWidth="1"/>
    <col min="3" max="3" width="11.00390625" style="0" bestFit="1" customWidth="1"/>
    <col min="4" max="5" width="14.7109375" style="0" bestFit="1" customWidth="1"/>
    <col min="6" max="6" width="9.421875" style="0" bestFit="1" customWidth="1"/>
    <col min="7" max="7" width="4.00390625" style="0" bestFit="1" customWidth="1"/>
    <col min="8" max="8" width="9.7109375" style="0" bestFit="1" customWidth="1"/>
    <col min="9" max="9" width="14.7109375" style="0" bestFit="1" customWidth="1"/>
    <col min="10" max="10" width="9.421875" style="0" bestFit="1" customWidth="1"/>
    <col min="11" max="11" width="4.00390625" style="0" bestFit="1" customWidth="1"/>
    <col min="12" max="12" width="9.7109375" style="0" bestFit="1" customWidth="1"/>
  </cols>
  <sheetData>
    <row r="1" spans="1:2" ht="12.75">
      <c r="A1" s="1" t="s">
        <v>54</v>
      </c>
      <c r="B1" s="8"/>
    </row>
    <row r="2" ht="12.75">
      <c r="B2" s="8"/>
    </row>
    <row r="3" spans="1:2" ht="12.75">
      <c r="A3" s="7" t="s">
        <v>1</v>
      </c>
      <c r="B3" s="7" t="s">
        <v>7</v>
      </c>
    </row>
    <row r="4" spans="1:2" ht="12.75">
      <c r="A4" s="7" t="s">
        <v>2</v>
      </c>
      <c r="B4" s="7" t="s">
        <v>6</v>
      </c>
    </row>
    <row r="5" spans="1:2" ht="12.75">
      <c r="A5" s="7" t="s">
        <v>3</v>
      </c>
      <c r="B5" s="5">
        <v>36745</v>
      </c>
    </row>
    <row r="6" spans="1:2" ht="12.75">
      <c r="A6" s="7" t="s">
        <v>4</v>
      </c>
      <c r="B6" s="7" t="s">
        <v>5</v>
      </c>
    </row>
    <row r="8" ht="12.75">
      <c r="A8" s="1" t="s">
        <v>51</v>
      </c>
    </row>
    <row r="9" spans="1:4" ht="12.75">
      <c r="A9" s="50" t="s">
        <v>47</v>
      </c>
      <c r="B9" s="51" t="s">
        <v>48</v>
      </c>
      <c r="C9" s="51" t="s">
        <v>49</v>
      </c>
      <c r="D9" s="51" t="s">
        <v>50</v>
      </c>
    </row>
    <row r="10" spans="1:4" ht="12.75">
      <c r="A10" t="s">
        <v>40</v>
      </c>
      <c r="B10" s="48">
        <v>-0.4</v>
      </c>
      <c r="C10" s="48">
        <f aca="true" t="shared" si="0" ref="C10:C19">-0.3048*B10</f>
        <v>0.12192000000000001</v>
      </c>
      <c r="D10" s="48">
        <v>2.7</v>
      </c>
    </row>
    <row r="11" spans="1:4" ht="12.75">
      <c r="A11" t="s">
        <v>41</v>
      </c>
      <c r="B11" s="48">
        <v>-0.4</v>
      </c>
      <c r="C11" s="48">
        <f t="shared" si="0"/>
        <v>0.12192000000000001</v>
      </c>
      <c r="D11" s="48">
        <v>4.7</v>
      </c>
    </row>
    <row r="12" spans="1:4" ht="12.75">
      <c r="A12" t="s">
        <v>42</v>
      </c>
      <c r="B12" s="48">
        <v>3.5</v>
      </c>
      <c r="C12" s="48">
        <f t="shared" si="0"/>
        <v>-1.0668</v>
      </c>
      <c r="D12" s="48">
        <v>8.1</v>
      </c>
    </row>
    <row r="13" spans="1:4" ht="12.75">
      <c r="A13" t="s">
        <v>43</v>
      </c>
      <c r="B13" s="48">
        <v>5.3</v>
      </c>
      <c r="C13" s="48">
        <f t="shared" si="0"/>
        <v>-1.61544</v>
      </c>
      <c r="D13" s="48">
        <v>9.3</v>
      </c>
    </row>
    <row r="14" spans="1:4" ht="12.75">
      <c r="A14" t="s">
        <v>44</v>
      </c>
      <c r="B14" s="48">
        <v>5.7</v>
      </c>
      <c r="C14" s="48">
        <f t="shared" si="0"/>
        <v>-1.7373600000000002</v>
      </c>
      <c r="D14" s="48">
        <v>9.7</v>
      </c>
    </row>
    <row r="15" spans="1:4" ht="12.75">
      <c r="A15" t="s">
        <v>45</v>
      </c>
      <c r="B15" s="48">
        <v>6.5</v>
      </c>
      <c r="C15" s="48">
        <f t="shared" si="0"/>
        <v>-1.9812</v>
      </c>
      <c r="D15" s="48">
        <v>15.3</v>
      </c>
    </row>
    <row r="16" spans="1:4" ht="12.75">
      <c r="A16" t="s">
        <v>44</v>
      </c>
      <c r="B16" s="48">
        <v>5.5</v>
      </c>
      <c r="C16" s="48">
        <f t="shared" si="0"/>
        <v>-1.6764000000000001</v>
      </c>
      <c r="D16" s="48">
        <v>22.2</v>
      </c>
    </row>
    <row r="17" spans="1:4" ht="12.75">
      <c r="A17" t="s">
        <v>43</v>
      </c>
      <c r="B17" s="48">
        <v>5.5</v>
      </c>
      <c r="C17" s="48">
        <f t="shared" si="0"/>
        <v>-1.6764000000000001</v>
      </c>
      <c r="D17" s="48">
        <v>22.2</v>
      </c>
    </row>
    <row r="18" spans="1:4" ht="12.75">
      <c r="A18" t="s">
        <v>42</v>
      </c>
      <c r="B18" s="48">
        <v>4</v>
      </c>
      <c r="C18" s="48">
        <f t="shared" si="0"/>
        <v>-1.2192</v>
      </c>
      <c r="D18" s="48">
        <v>23</v>
      </c>
    </row>
    <row r="19" spans="1:4" ht="12.75">
      <c r="A19" t="s">
        <v>46</v>
      </c>
      <c r="B19" s="48">
        <v>4.5</v>
      </c>
      <c r="C19" s="48">
        <f t="shared" si="0"/>
        <v>-1.3716000000000002</v>
      </c>
      <c r="D19" s="48">
        <v>23.4</v>
      </c>
    </row>
    <row r="20" spans="2:4" ht="12.75">
      <c r="B20" s="47"/>
      <c r="C20" s="2"/>
      <c r="D20" s="2"/>
    </row>
    <row r="21" spans="1:4" ht="12.75">
      <c r="A21" s="1" t="s">
        <v>52</v>
      </c>
      <c r="B21" s="47"/>
      <c r="C21" s="2"/>
      <c r="D21" s="2"/>
    </row>
    <row r="22" spans="1:4" ht="12.75">
      <c r="A22" s="50" t="s">
        <v>47</v>
      </c>
      <c r="B22" s="51" t="s">
        <v>48</v>
      </c>
      <c r="C22" s="51" t="s">
        <v>49</v>
      </c>
      <c r="D22" s="51" t="s">
        <v>50</v>
      </c>
    </row>
    <row r="23" spans="1:4" ht="12.75">
      <c r="A23" s="2" t="s">
        <v>41</v>
      </c>
      <c r="B23" s="48">
        <v>0.1</v>
      </c>
      <c r="C23" s="48">
        <f aca="true" t="shared" si="1" ref="C23:C29">-0.3048*B23</f>
        <v>-0.030480000000000004</v>
      </c>
      <c r="D23" s="48">
        <v>0.8</v>
      </c>
    </row>
    <row r="24" spans="1:4" ht="12.75">
      <c r="A24" s="2" t="s">
        <v>42</v>
      </c>
      <c r="B24" s="48">
        <v>1.7</v>
      </c>
      <c r="C24" s="48">
        <f t="shared" si="1"/>
        <v>-0.5181600000000001</v>
      </c>
      <c r="D24" s="48">
        <v>2.2</v>
      </c>
    </row>
    <row r="25" spans="1:4" ht="12.75">
      <c r="A25" s="2" t="s">
        <v>43</v>
      </c>
      <c r="B25" s="48">
        <v>7</v>
      </c>
      <c r="C25" s="48">
        <f t="shared" si="1"/>
        <v>-2.1336</v>
      </c>
      <c r="D25" s="48">
        <v>3.8</v>
      </c>
    </row>
    <row r="26" spans="1:4" ht="12.75">
      <c r="A26" s="2" t="s">
        <v>44</v>
      </c>
      <c r="B26" s="48">
        <v>7.8</v>
      </c>
      <c r="C26" s="48">
        <f t="shared" si="1"/>
        <v>-2.37744</v>
      </c>
      <c r="D26" s="48">
        <v>5.3</v>
      </c>
    </row>
    <row r="27" spans="1:4" ht="12.75">
      <c r="A27" s="2" t="s">
        <v>45</v>
      </c>
      <c r="B27" s="48">
        <v>9.3</v>
      </c>
      <c r="C27" s="48">
        <f t="shared" si="1"/>
        <v>-2.8346400000000003</v>
      </c>
      <c r="D27" s="48">
        <v>10.3</v>
      </c>
    </row>
    <row r="28" spans="1:4" ht="12.75">
      <c r="A28" s="2" t="s">
        <v>44</v>
      </c>
      <c r="B28" s="48">
        <v>8</v>
      </c>
      <c r="C28" s="48">
        <f t="shared" si="1"/>
        <v>-2.4384</v>
      </c>
      <c r="D28" s="48">
        <v>22.4</v>
      </c>
    </row>
    <row r="29" spans="1:4" ht="12.75">
      <c r="A29" s="2" t="s">
        <v>46</v>
      </c>
      <c r="B29" s="48">
        <v>0.2</v>
      </c>
      <c r="C29" s="48">
        <f t="shared" si="1"/>
        <v>-0.06096000000000001</v>
      </c>
      <c r="D29" s="48">
        <v>22.7</v>
      </c>
    </row>
    <row r="30" spans="1:4" ht="12.75">
      <c r="A30" s="2"/>
      <c r="B30" s="48"/>
      <c r="C30" s="48"/>
      <c r="D30" s="48"/>
    </row>
    <row r="31" spans="1:4" ht="12.75">
      <c r="A31" s="2"/>
      <c r="B31" s="48"/>
      <c r="C31" s="48"/>
      <c r="D31" s="48"/>
    </row>
    <row r="32" spans="1:4" ht="12.75">
      <c r="A32" s="2"/>
      <c r="B32" s="48"/>
      <c r="C32" s="48"/>
      <c r="D32" s="48"/>
    </row>
    <row r="33" spans="1:4" ht="12.75">
      <c r="A33" s="2"/>
      <c r="B33" s="48"/>
      <c r="C33" s="48"/>
      <c r="D33" s="48"/>
    </row>
    <row r="34" spans="1:4" ht="12.75">
      <c r="A34" s="2"/>
      <c r="B34" s="48"/>
      <c r="C34" s="48"/>
      <c r="D34" s="48"/>
    </row>
    <row r="35" spans="1:4" ht="12.75">
      <c r="A35" s="2"/>
      <c r="B35" s="48"/>
      <c r="C35" s="48"/>
      <c r="D35" s="48"/>
    </row>
    <row r="36" spans="1:4" ht="12.75">
      <c r="A36" s="2"/>
      <c r="B36" s="48"/>
      <c r="C36" s="48"/>
      <c r="D36" s="48"/>
    </row>
    <row r="37" spans="1:4" ht="12.75">
      <c r="A37" s="2"/>
      <c r="B37" s="48"/>
      <c r="C37" s="48"/>
      <c r="D37" s="48"/>
    </row>
    <row r="38" spans="1:4" ht="12.75">
      <c r="A38" s="3" t="s">
        <v>53</v>
      </c>
      <c r="B38" s="48"/>
      <c r="C38" s="48"/>
      <c r="D38" s="48"/>
    </row>
    <row r="39" spans="1:4" ht="12.75">
      <c r="A39" s="50" t="s">
        <v>47</v>
      </c>
      <c r="B39" s="51" t="s">
        <v>48</v>
      </c>
      <c r="C39" s="51" t="s">
        <v>49</v>
      </c>
      <c r="D39" s="51" t="s">
        <v>50</v>
      </c>
    </row>
    <row r="40" spans="1:4" ht="12.75">
      <c r="A40" s="49" t="s">
        <v>40</v>
      </c>
      <c r="B40" s="48">
        <v>0.1</v>
      </c>
      <c r="C40" s="48">
        <f aca="true" t="shared" si="2" ref="C40:C49">-0.3048*B40</f>
        <v>-0.030480000000000004</v>
      </c>
      <c r="D40" s="48">
        <v>1.6</v>
      </c>
    </row>
    <row r="41" spans="1:4" ht="12.75">
      <c r="A41" s="49" t="s">
        <v>41</v>
      </c>
      <c r="B41" s="48">
        <v>2.5</v>
      </c>
      <c r="C41" s="48">
        <f t="shared" si="2"/>
        <v>-0.762</v>
      </c>
      <c r="D41" s="48">
        <v>6.5</v>
      </c>
    </row>
    <row r="42" spans="1:4" ht="12.75">
      <c r="A42" s="49" t="s">
        <v>42</v>
      </c>
      <c r="B42" s="48">
        <v>4.5</v>
      </c>
      <c r="C42" s="48">
        <f t="shared" si="2"/>
        <v>-1.3716000000000002</v>
      </c>
      <c r="D42" s="48">
        <v>7.4</v>
      </c>
    </row>
    <row r="43" spans="1:4" ht="12.75">
      <c r="A43" s="49" t="s">
        <v>43</v>
      </c>
      <c r="B43" s="48">
        <v>6.5</v>
      </c>
      <c r="C43" s="48">
        <f t="shared" si="2"/>
        <v>-1.9812</v>
      </c>
      <c r="D43" s="48">
        <v>8.5</v>
      </c>
    </row>
    <row r="44" spans="1:4" ht="12.75">
      <c r="A44" s="49" t="s">
        <v>44</v>
      </c>
      <c r="B44" s="48">
        <v>6.5</v>
      </c>
      <c r="C44" s="48">
        <f t="shared" si="2"/>
        <v>-1.9812</v>
      </c>
      <c r="D44" s="48">
        <v>8.5</v>
      </c>
    </row>
    <row r="45" spans="1:4" ht="12.75">
      <c r="A45" s="49" t="s">
        <v>45</v>
      </c>
      <c r="B45" s="48">
        <v>8</v>
      </c>
      <c r="C45" s="48">
        <f t="shared" si="2"/>
        <v>-2.4384</v>
      </c>
      <c r="D45" s="48">
        <v>15.8</v>
      </c>
    </row>
    <row r="46" spans="1:4" ht="12.75">
      <c r="A46" s="49" t="s">
        <v>44</v>
      </c>
      <c r="B46" s="48">
        <v>5.5</v>
      </c>
      <c r="C46" s="48">
        <f t="shared" si="2"/>
        <v>-1.6764000000000001</v>
      </c>
      <c r="D46" s="48">
        <v>27.6</v>
      </c>
    </row>
    <row r="47" spans="1:4" ht="12.75">
      <c r="A47" s="49" t="s">
        <v>43</v>
      </c>
      <c r="B47" s="48">
        <v>5</v>
      </c>
      <c r="C47" s="48">
        <f t="shared" si="2"/>
        <v>-1.524</v>
      </c>
      <c r="D47" s="48">
        <v>30.2</v>
      </c>
    </row>
    <row r="48" spans="1:4" ht="12.75">
      <c r="A48" s="49" t="s">
        <v>40</v>
      </c>
      <c r="B48" s="48">
        <v>2</v>
      </c>
      <c r="C48" s="48">
        <f t="shared" si="2"/>
        <v>-0.6096</v>
      </c>
      <c r="D48" s="48">
        <v>33.4</v>
      </c>
    </row>
    <row r="49" spans="1:4" ht="12.75">
      <c r="A49" s="49" t="s">
        <v>46</v>
      </c>
      <c r="B49" s="48">
        <v>4</v>
      </c>
      <c r="C49" s="48">
        <f t="shared" si="2"/>
        <v>-1.2192</v>
      </c>
      <c r="D49" s="48">
        <v>36.9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H18" sqref="H18"/>
    </sheetView>
  </sheetViews>
  <sheetFormatPr defaultColWidth="9.140625" defaultRowHeight="12.75"/>
  <cols>
    <col min="1" max="1" width="20.28125" style="0" customWidth="1"/>
    <col min="2" max="2" width="18.28125" style="8" customWidth="1"/>
    <col min="3" max="3" width="15.57421875" style="8" customWidth="1"/>
    <col min="4" max="4" width="14.421875" style="8" customWidth="1"/>
    <col min="5" max="5" width="14.421875" style="8" bestFit="1" customWidth="1"/>
    <col min="6" max="6" width="8.8515625" style="8" customWidth="1"/>
    <col min="7" max="7" width="9.8515625" style="8" customWidth="1"/>
    <col min="8" max="8" width="10.140625" style="8" customWidth="1"/>
    <col min="9" max="9" width="10.421875" style="0" customWidth="1"/>
  </cols>
  <sheetData>
    <row r="1" ht="12.75">
      <c r="A1" s="1" t="s">
        <v>55</v>
      </c>
    </row>
    <row r="3" spans="1:2" ht="12.75">
      <c r="A3" s="7" t="s">
        <v>1</v>
      </c>
      <c r="B3" s="7" t="s">
        <v>7</v>
      </c>
    </row>
    <row r="4" spans="1:2" ht="12.75">
      <c r="A4" s="7" t="s">
        <v>2</v>
      </c>
      <c r="B4" s="7" t="s">
        <v>6</v>
      </c>
    </row>
    <row r="5" spans="1:2" ht="12.75">
      <c r="A5" s="7" t="s">
        <v>3</v>
      </c>
      <c r="B5" s="5">
        <v>36745</v>
      </c>
    </row>
    <row r="6" spans="1:2" ht="12.75">
      <c r="A6" s="7" t="s">
        <v>4</v>
      </c>
      <c r="B6" s="7" t="s">
        <v>5</v>
      </c>
    </row>
    <row r="8" spans="2:5" ht="12.75">
      <c r="B8" s="63" t="s">
        <v>51</v>
      </c>
      <c r="C8" s="63" t="s">
        <v>52</v>
      </c>
      <c r="D8" s="63" t="s">
        <v>53</v>
      </c>
      <c r="E8" s="63" t="s">
        <v>64</v>
      </c>
    </row>
    <row r="9" spans="1:5" ht="12.75">
      <c r="A9" t="s">
        <v>73</v>
      </c>
      <c r="B9" s="65">
        <v>0.4305555555555556</v>
      </c>
      <c r="C9" s="65">
        <v>0.47222222222222227</v>
      </c>
      <c r="D9" s="65">
        <v>0.5069444444444444</v>
      </c>
      <c r="E9" s="64" t="s">
        <v>32</v>
      </c>
    </row>
    <row r="10" spans="1:5" ht="12.75">
      <c r="A10" t="s">
        <v>74</v>
      </c>
      <c r="B10" s="66">
        <v>16</v>
      </c>
      <c r="C10" s="66">
        <v>17</v>
      </c>
      <c r="D10" s="66">
        <v>18</v>
      </c>
      <c r="E10" s="64">
        <f>AVERAGE(B10:D10)</f>
        <v>17</v>
      </c>
    </row>
    <row r="11" spans="1:5" ht="12.75">
      <c r="A11" t="s">
        <v>70</v>
      </c>
      <c r="B11" s="8" t="s">
        <v>10</v>
      </c>
      <c r="C11" s="8" t="s">
        <v>11</v>
      </c>
      <c r="D11" s="8" t="s">
        <v>11</v>
      </c>
      <c r="E11" s="8" t="s">
        <v>32</v>
      </c>
    </row>
    <row r="12" spans="1:5" ht="12.75">
      <c r="A12" t="s">
        <v>62</v>
      </c>
      <c r="B12" s="8" t="s">
        <v>63</v>
      </c>
      <c r="C12" s="8" t="s">
        <v>63</v>
      </c>
      <c r="D12" s="8" t="s">
        <v>63</v>
      </c>
      <c r="E12" s="8" t="s">
        <v>32</v>
      </c>
    </row>
    <row r="13" spans="1:5" ht="12.75">
      <c r="A13" t="s">
        <v>76</v>
      </c>
      <c r="B13" s="8" t="s">
        <v>80</v>
      </c>
      <c r="C13" s="8" t="s">
        <v>80</v>
      </c>
      <c r="D13" s="8" t="s">
        <v>79</v>
      </c>
      <c r="E13" s="8" t="s">
        <v>32</v>
      </c>
    </row>
    <row r="14" spans="1:5" ht="12.75">
      <c r="A14" s="7" t="s">
        <v>77</v>
      </c>
      <c r="B14" s="8" t="s">
        <v>78</v>
      </c>
      <c r="C14" s="8" t="s">
        <v>79</v>
      </c>
      <c r="D14" s="8" t="s">
        <v>79</v>
      </c>
      <c r="E14" s="8" t="s">
        <v>32</v>
      </c>
    </row>
    <row r="15" spans="1:5" ht="12.75">
      <c r="A15" t="s">
        <v>56</v>
      </c>
      <c r="B15" s="8">
        <v>12.6</v>
      </c>
      <c r="C15" s="8">
        <v>16.8</v>
      </c>
      <c r="D15" s="8">
        <v>19.2</v>
      </c>
      <c r="E15" s="64">
        <f>AVERAGE(B15:D15)</f>
        <v>16.2</v>
      </c>
    </row>
    <row r="16" spans="1:5" ht="12.75">
      <c r="A16" t="s">
        <v>71</v>
      </c>
      <c r="B16" s="8">
        <v>14.5</v>
      </c>
      <c r="C16" s="8">
        <v>19.1</v>
      </c>
      <c r="D16" s="8">
        <v>22</v>
      </c>
      <c r="E16" s="64">
        <f>AVERAGE(B16:D16)</f>
        <v>18.533333333333335</v>
      </c>
    </row>
    <row r="17" spans="1:5" ht="12.75">
      <c r="A17" t="s">
        <v>57</v>
      </c>
      <c r="B17" s="8">
        <v>30</v>
      </c>
      <c r="C17" s="8">
        <v>30</v>
      </c>
      <c r="D17" s="8">
        <v>30</v>
      </c>
      <c r="E17" s="64">
        <f aca="true" t="shared" si="0" ref="E17:E26">AVERAGE(B17:D17)</f>
        <v>30</v>
      </c>
    </row>
    <row r="18" spans="1:5" ht="12.75">
      <c r="A18" t="s">
        <v>58</v>
      </c>
      <c r="B18" s="8">
        <v>40</v>
      </c>
      <c r="C18" s="8">
        <v>30</v>
      </c>
      <c r="D18" s="8">
        <v>30</v>
      </c>
      <c r="E18" s="64">
        <f t="shared" si="0"/>
        <v>33.333333333333336</v>
      </c>
    </row>
    <row r="19" spans="1:5" ht="12.75">
      <c r="A19" t="s">
        <v>59</v>
      </c>
      <c r="B19" s="8">
        <v>30</v>
      </c>
      <c r="C19" s="8">
        <v>30</v>
      </c>
      <c r="D19" s="8">
        <v>30</v>
      </c>
      <c r="E19" s="64">
        <f t="shared" si="0"/>
        <v>30</v>
      </c>
    </row>
    <row r="20" spans="1:5" ht="12.75">
      <c r="A20" t="s">
        <v>60</v>
      </c>
      <c r="B20" s="8">
        <v>0</v>
      </c>
      <c r="C20" s="8">
        <v>10</v>
      </c>
      <c r="D20" s="8">
        <v>10</v>
      </c>
      <c r="E20" s="64">
        <f t="shared" si="0"/>
        <v>6.666666666666667</v>
      </c>
    </row>
    <row r="21" spans="1:5" ht="12.75">
      <c r="A21" t="s">
        <v>61</v>
      </c>
      <c r="B21" s="8">
        <v>0</v>
      </c>
      <c r="C21" s="8">
        <v>0</v>
      </c>
      <c r="D21" s="8">
        <v>0</v>
      </c>
      <c r="E21" s="64">
        <f t="shared" si="0"/>
        <v>0</v>
      </c>
    </row>
    <row r="22" spans="1:5" ht="12.75">
      <c r="A22" t="s">
        <v>65</v>
      </c>
      <c r="B22" s="8">
        <v>7</v>
      </c>
      <c r="C22" s="8">
        <v>3</v>
      </c>
      <c r="D22" s="8">
        <v>13</v>
      </c>
      <c r="E22" s="64">
        <f t="shared" si="0"/>
        <v>7.666666666666667</v>
      </c>
    </row>
    <row r="23" spans="1:5" ht="12.75">
      <c r="A23" t="s">
        <v>66</v>
      </c>
      <c r="B23" s="8">
        <v>48</v>
      </c>
      <c r="C23" s="8">
        <v>38</v>
      </c>
      <c r="D23" s="8">
        <v>47</v>
      </c>
      <c r="E23" s="64">
        <f t="shared" si="0"/>
        <v>44.333333333333336</v>
      </c>
    </row>
    <row r="24" spans="1:5" ht="12.75">
      <c r="A24" t="s">
        <v>67</v>
      </c>
      <c r="B24" s="8">
        <v>3</v>
      </c>
      <c r="C24" s="8">
        <v>21</v>
      </c>
      <c r="D24" s="8">
        <v>2</v>
      </c>
      <c r="E24" s="64">
        <f t="shared" si="0"/>
        <v>8.666666666666666</v>
      </c>
    </row>
    <row r="25" spans="1:5" ht="12.75">
      <c r="A25" t="s">
        <v>68</v>
      </c>
      <c r="B25" s="8">
        <v>16</v>
      </c>
      <c r="C25" s="8">
        <v>8</v>
      </c>
      <c r="D25" s="8">
        <v>52</v>
      </c>
      <c r="E25" s="64">
        <f t="shared" si="0"/>
        <v>25.333333333333332</v>
      </c>
    </row>
    <row r="26" spans="1:5" ht="12.75">
      <c r="A26" t="s">
        <v>69</v>
      </c>
      <c r="B26" s="98">
        <f>AVERAGE(B22:B25)</f>
        <v>18.5</v>
      </c>
      <c r="C26" s="98">
        <f>AVERAGE(C22:C25)</f>
        <v>17.5</v>
      </c>
      <c r="D26" s="98">
        <f>AVERAGE(D22:D25)</f>
        <v>28.5</v>
      </c>
      <c r="E26" s="99">
        <f t="shared" si="0"/>
        <v>21.5</v>
      </c>
    </row>
    <row r="27" spans="1:5" ht="12.75">
      <c r="A27" t="s">
        <v>72</v>
      </c>
      <c r="B27" s="98">
        <v>1</v>
      </c>
      <c r="C27" s="98">
        <v>1</v>
      </c>
      <c r="D27" s="98">
        <v>1</v>
      </c>
      <c r="E27" s="100">
        <v>1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1"/>
  <sheetViews>
    <sheetView zoomScale="75" zoomScaleNormal="75" workbookViewId="0" topLeftCell="A5">
      <selection activeCell="C28" sqref="C28"/>
    </sheetView>
  </sheetViews>
  <sheetFormatPr defaultColWidth="9.140625" defaultRowHeight="12.75"/>
  <cols>
    <col min="1" max="1" width="18.7109375" style="7" customWidth="1"/>
    <col min="2" max="2" width="14.7109375" style="0" customWidth="1"/>
    <col min="3" max="3" width="14.8515625" style="0" customWidth="1"/>
    <col min="4" max="4" width="19.7109375" style="0" customWidth="1"/>
    <col min="5" max="5" width="15.140625" style="8" bestFit="1" customWidth="1"/>
    <col min="6" max="6" width="11.00390625" style="0" customWidth="1"/>
    <col min="7" max="7" width="7.00390625" style="0" customWidth="1"/>
    <col min="8" max="8" width="8.421875" style="0" customWidth="1"/>
    <col min="9" max="9" width="7.8515625" style="0" customWidth="1"/>
    <col min="10" max="10" width="8.00390625" style="0" customWidth="1"/>
    <col min="11" max="11" width="11.57421875" style="0" customWidth="1"/>
  </cols>
  <sheetData>
    <row r="1" ht="12.75">
      <c r="A1" s="6" t="s">
        <v>0</v>
      </c>
    </row>
    <row r="2" ht="12.75">
      <c r="A2" s="6"/>
    </row>
    <row r="3" spans="1:2" ht="12.75">
      <c r="A3" s="7" t="s">
        <v>1</v>
      </c>
      <c r="B3" t="s">
        <v>7</v>
      </c>
    </row>
    <row r="4" spans="1:8" ht="12.75">
      <c r="A4" s="7" t="s">
        <v>2</v>
      </c>
      <c r="B4" s="4" t="s">
        <v>6</v>
      </c>
      <c r="C4" s="4"/>
      <c r="D4" s="4"/>
      <c r="F4" s="4"/>
      <c r="G4" s="4"/>
      <c r="H4" s="4"/>
    </row>
    <row r="5" spans="1:8" ht="12.75">
      <c r="A5" s="7" t="s">
        <v>3</v>
      </c>
      <c r="B5" s="5">
        <v>36745</v>
      </c>
      <c r="C5" s="4"/>
      <c r="D5" s="4"/>
      <c r="F5" s="4"/>
      <c r="G5" s="4"/>
      <c r="H5" s="4"/>
    </row>
    <row r="6" spans="1:8" ht="12.75">
      <c r="A6" s="7" t="s">
        <v>4</v>
      </c>
      <c r="B6" s="4" t="s">
        <v>5</v>
      </c>
      <c r="C6" s="4"/>
      <c r="D6" s="4"/>
      <c r="F6" s="4"/>
      <c r="G6" s="4"/>
      <c r="H6" s="4"/>
    </row>
    <row r="7" spans="2:8" ht="13.5" thickBot="1">
      <c r="B7" s="8"/>
      <c r="C7" s="4"/>
      <c r="D7" s="4"/>
      <c r="F7" s="4"/>
      <c r="G7" s="4"/>
      <c r="H7" s="4"/>
    </row>
    <row r="8" spans="1:8" ht="12.75">
      <c r="A8" s="32" t="s">
        <v>36</v>
      </c>
      <c r="B8" s="93" t="s">
        <v>83</v>
      </c>
      <c r="C8" s="94"/>
      <c r="D8" s="33" t="s">
        <v>15</v>
      </c>
      <c r="E8" s="69" t="s">
        <v>75</v>
      </c>
      <c r="F8" s="71" t="s">
        <v>19</v>
      </c>
      <c r="G8" s="4"/>
      <c r="H8" s="4"/>
    </row>
    <row r="9" spans="1:8" ht="13.5" thickBot="1">
      <c r="A9" s="34"/>
      <c r="B9" s="35" t="s">
        <v>81</v>
      </c>
      <c r="C9" s="68" t="s">
        <v>82</v>
      </c>
      <c r="D9" s="35" t="s">
        <v>16</v>
      </c>
      <c r="E9" s="70" t="s">
        <v>17</v>
      </c>
      <c r="F9" s="72" t="s">
        <v>20</v>
      </c>
      <c r="G9" s="4"/>
      <c r="H9" s="4"/>
    </row>
    <row r="10" spans="1:8" ht="12.75">
      <c r="A10" s="95" t="s">
        <v>18</v>
      </c>
      <c r="B10" s="96"/>
      <c r="C10" s="96"/>
      <c r="D10" s="96"/>
      <c r="E10" s="96"/>
      <c r="F10" s="97"/>
      <c r="G10" s="4"/>
      <c r="H10" s="4"/>
    </row>
    <row r="11" spans="1:8" ht="12.75">
      <c r="A11" s="21" t="s">
        <v>31</v>
      </c>
      <c r="B11" s="78">
        <v>0</v>
      </c>
      <c r="C11" s="9">
        <v>4</v>
      </c>
      <c r="D11" s="16" t="s">
        <v>22</v>
      </c>
      <c r="E11" s="82">
        <f aca="true" t="shared" si="0" ref="E11:E16">C11-B11</f>
        <v>4</v>
      </c>
      <c r="F11" s="73" t="s">
        <v>32</v>
      </c>
      <c r="G11" s="4"/>
      <c r="H11" s="4"/>
    </row>
    <row r="12" spans="1:6" ht="12.75">
      <c r="A12" s="21"/>
      <c r="B12" s="77">
        <v>4</v>
      </c>
      <c r="C12" s="9">
        <v>5</v>
      </c>
      <c r="D12" s="18" t="s">
        <v>8</v>
      </c>
      <c r="E12" s="82">
        <f t="shared" si="0"/>
        <v>1</v>
      </c>
      <c r="F12" s="73" t="s">
        <v>32</v>
      </c>
    </row>
    <row r="13" spans="1:6" ht="12.75">
      <c r="A13" s="21"/>
      <c r="B13" s="77">
        <v>5</v>
      </c>
      <c r="C13" s="9">
        <v>23</v>
      </c>
      <c r="D13" s="18" t="s">
        <v>22</v>
      </c>
      <c r="E13" s="82">
        <f t="shared" si="0"/>
        <v>18</v>
      </c>
      <c r="F13" s="73" t="s">
        <v>32</v>
      </c>
    </row>
    <row r="14" spans="1:6" ht="12.75">
      <c r="A14" s="21"/>
      <c r="B14" s="78">
        <v>23</v>
      </c>
      <c r="C14" s="9">
        <v>25</v>
      </c>
      <c r="D14" s="18" t="s">
        <v>8</v>
      </c>
      <c r="E14" s="82">
        <f t="shared" si="0"/>
        <v>2</v>
      </c>
      <c r="F14" s="73" t="s">
        <v>23</v>
      </c>
    </row>
    <row r="15" spans="1:6" ht="12.75">
      <c r="A15" s="21"/>
      <c r="B15" s="78">
        <v>25</v>
      </c>
      <c r="C15" s="9">
        <v>171</v>
      </c>
      <c r="D15" s="75" t="s">
        <v>22</v>
      </c>
      <c r="E15" s="83">
        <f t="shared" si="0"/>
        <v>146</v>
      </c>
      <c r="F15" s="73" t="s">
        <v>32</v>
      </c>
    </row>
    <row r="16" spans="1:6" ht="13.5" thickBot="1">
      <c r="A16" s="22" t="s">
        <v>30</v>
      </c>
      <c r="B16" s="79">
        <v>0</v>
      </c>
      <c r="C16" s="23">
        <v>2</v>
      </c>
      <c r="D16" s="23" t="s">
        <v>8</v>
      </c>
      <c r="E16" s="82">
        <f t="shared" si="0"/>
        <v>2</v>
      </c>
      <c r="F16" s="74" t="s">
        <v>32</v>
      </c>
    </row>
    <row r="17" spans="1:6" ht="12.75">
      <c r="A17" s="95" t="s">
        <v>28</v>
      </c>
      <c r="B17" s="96"/>
      <c r="C17" s="96"/>
      <c r="D17" s="96"/>
      <c r="E17" s="96"/>
      <c r="F17" s="97"/>
    </row>
    <row r="18" spans="1:6" ht="12.75">
      <c r="A18" s="24" t="s">
        <v>31</v>
      </c>
      <c r="B18" s="80">
        <v>0</v>
      </c>
      <c r="C18" s="16">
        <v>2</v>
      </c>
      <c r="D18" s="19" t="s">
        <v>8</v>
      </c>
      <c r="E18" s="80">
        <f aca="true" t="shared" si="1" ref="E18:E23">C18-B18</f>
        <v>2</v>
      </c>
      <c r="F18" s="25" t="s">
        <v>32</v>
      </c>
    </row>
    <row r="19" spans="1:6" ht="12.75">
      <c r="A19" s="26"/>
      <c r="B19" s="77">
        <v>5</v>
      </c>
      <c r="C19" s="14">
        <v>8</v>
      </c>
      <c r="D19" s="84" t="s">
        <v>22</v>
      </c>
      <c r="E19" s="78">
        <f t="shared" si="1"/>
        <v>3</v>
      </c>
      <c r="F19" s="20" t="s">
        <v>32</v>
      </c>
    </row>
    <row r="20" spans="1:6" ht="12.75">
      <c r="A20" s="26"/>
      <c r="B20" s="77">
        <v>8</v>
      </c>
      <c r="C20" s="14">
        <v>14</v>
      </c>
      <c r="D20" s="84" t="s">
        <v>24</v>
      </c>
      <c r="E20" s="78">
        <f t="shared" si="1"/>
        <v>6</v>
      </c>
      <c r="F20" s="20" t="s">
        <v>25</v>
      </c>
    </row>
    <row r="21" spans="1:6" ht="12.75">
      <c r="A21" s="26"/>
      <c r="B21" s="77">
        <v>14</v>
      </c>
      <c r="C21" s="15">
        <v>186</v>
      </c>
      <c r="D21" s="84" t="s">
        <v>22</v>
      </c>
      <c r="E21" s="83">
        <f t="shared" si="1"/>
        <v>172</v>
      </c>
      <c r="F21" s="20" t="s">
        <v>32</v>
      </c>
    </row>
    <row r="22" spans="1:6" ht="12.75">
      <c r="A22" s="24" t="s">
        <v>30</v>
      </c>
      <c r="B22" s="80">
        <v>0</v>
      </c>
      <c r="C22" s="9">
        <v>1</v>
      </c>
      <c r="D22" s="85" t="s">
        <v>26</v>
      </c>
      <c r="E22" s="78">
        <f t="shared" si="1"/>
        <v>1</v>
      </c>
      <c r="F22" s="25" t="s">
        <v>32</v>
      </c>
    </row>
    <row r="23" spans="1:6" ht="13.5" thickBot="1">
      <c r="A23" s="26"/>
      <c r="B23" s="77">
        <v>1</v>
      </c>
      <c r="C23" s="9">
        <v>2</v>
      </c>
      <c r="D23" s="14" t="s">
        <v>8</v>
      </c>
      <c r="E23" s="78">
        <f t="shared" si="1"/>
        <v>1</v>
      </c>
      <c r="F23" s="20" t="s">
        <v>29</v>
      </c>
    </row>
    <row r="24" spans="1:6" ht="12.75">
      <c r="A24" s="95" t="s">
        <v>21</v>
      </c>
      <c r="B24" s="96"/>
      <c r="C24" s="96"/>
      <c r="D24" s="96"/>
      <c r="E24" s="96"/>
      <c r="F24" s="97"/>
    </row>
    <row r="25" spans="1:6" ht="12.75">
      <c r="A25" s="26" t="s">
        <v>31</v>
      </c>
      <c r="B25" s="77">
        <v>0</v>
      </c>
      <c r="C25" s="9">
        <v>1</v>
      </c>
      <c r="D25" s="19" t="s">
        <v>8</v>
      </c>
      <c r="E25" s="78">
        <f>C25-B25</f>
        <v>1</v>
      </c>
      <c r="F25" s="20" t="s">
        <v>32</v>
      </c>
    </row>
    <row r="26" spans="1:6" ht="12.75">
      <c r="A26" s="29"/>
      <c r="B26" s="77">
        <v>1</v>
      </c>
      <c r="C26" s="9">
        <v>4</v>
      </c>
      <c r="D26" s="76" t="s">
        <v>22</v>
      </c>
      <c r="E26" s="78">
        <f aca="true" t="shared" si="2" ref="E26:E38">C26-B26</f>
        <v>3</v>
      </c>
      <c r="F26" s="20" t="s">
        <v>32</v>
      </c>
    </row>
    <row r="27" spans="1:6" ht="12.75">
      <c r="A27" s="29"/>
      <c r="B27" s="77">
        <v>4</v>
      </c>
      <c r="C27" s="9">
        <v>10</v>
      </c>
      <c r="D27" s="18" t="s">
        <v>8</v>
      </c>
      <c r="E27" s="78">
        <f t="shared" si="2"/>
        <v>6</v>
      </c>
      <c r="F27" s="20" t="s">
        <v>32</v>
      </c>
    </row>
    <row r="28" spans="1:6" ht="12.75">
      <c r="A28" s="29"/>
      <c r="B28" s="77">
        <v>10</v>
      </c>
      <c r="C28" s="9">
        <v>13</v>
      </c>
      <c r="D28" s="18" t="s">
        <v>22</v>
      </c>
      <c r="E28" s="78">
        <f t="shared" si="2"/>
        <v>3</v>
      </c>
      <c r="F28" s="20" t="s">
        <v>32</v>
      </c>
    </row>
    <row r="29" spans="1:6" ht="12.75">
      <c r="A29" s="29"/>
      <c r="B29" s="77">
        <v>13</v>
      </c>
      <c r="C29" s="9">
        <v>14</v>
      </c>
      <c r="D29" s="18" t="s">
        <v>26</v>
      </c>
      <c r="E29" s="78">
        <f t="shared" si="2"/>
        <v>1</v>
      </c>
      <c r="F29" s="20" t="s">
        <v>32</v>
      </c>
    </row>
    <row r="30" spans="1:6" ht="12.75">
      <c r="A30" s="29"/>
      <c r="B30" s="78">
        <v>14</v>
      </c>
      <c r="C30" s="9">
        <v>23</v>
      </c>
      <c r="D30" s="18" t="s">
        <v>22</v>
      </c>
      <c r="E30" s="78">
        <f t="shared" si="2"/>
        <v>9</v>
      </c>
      <c r="F30" s="20" t="s">
        <v>32</v>
      </c>
    </row>
    <row r="31" spans="1:6" ht="12.75">
      <c r="A31" s="29"/>
      <c r="B31" s="78">
        <v>23</v>
      </c>
      <c r="C31" s="9">
        <v>25</v>
      </c>
      <c r="D31" s="18" t="s">
        <v>8</v>
      </c>
      <c r="E31" s="78">
        <f t="shared" si="2"/>
        <v>2</v>
      </c>
      <c r="F31" s="20" t="s">
        <v>32</v>
      </c>
    </row>
    <row r="32" spans="1:6" ht="12.75">
      <c r="A32" s="29"/>
      <c r="B32" s="78">
        <v>25</v>
      </c>
      <c r="C32" s="9">
        <v>38</v>
      </c>
      <c r="D32" s="18" t="s">
        <v>22</v>
      </c>
      <c r="E32" s="78">
        <f t="shared" si="2"/>
        <v>13</v>
      </c>
      <c r="F32" s="20" t="s">
        <v>32</v>
      </c>
    </row>
    <row r="33" spans="1:6" ht="12.75">
      <c r="A33" s="29"/>
      <c r="B33" s="78">
        <v>38</v>
      </c>
      <c r="C33" s="9">
        <v>39</v>
      </c>
      <c r="D33" s="18" t="s">
        <v>27</v>
      </c>
      <c r="E33" s="78">
        <f t="shared" si="2"/>
        <v>1</v>
      </c>
      <c r="F33" s="20" t="s">
        <v>32</v>
      </c>
    </row>
    <row r="34" spans="1:6" ht="12.75">
      <c r="A34" s="29"/>
      <c r="B34" s="78">
        <v>39</v>
      </c>
      <c r="C34" s="9">
        <v>77</v>
      </c>
      <c r="D34" s="14" t="s">
        <v>22</v>
      </c>
      <c r="E34" s="78">
        <f t="shared" si="2"/>
        <v>38</v>
      </c>
      <c r="F34" s="20" t="s">
        <v>32</v>
      </c>
    </row>
    <row r="35" spans="1:6" ht="12.75">
      <c r="A35" s="29"/>
      <c r="B35" s="78">
        <v>77</v>
      </c>
      <c r="C35" s="9">
        <v>78</v>
      </c>
      <c r="D35" s="14" t="s">
        <v>8</v>
      </c>
      <c r="E35" s="78">
        <f t="shared" si="2"/>
        <v>1</v>
      </c>
      <c r="F35" s="20" t="s">
        <v>32</v>
      </c>
    </row>
    <row r="36" spans="1:6" ht="12.75">
      <c r="A36" s="29"/>
      <c r="B36" s="78">
        <v>78</v>
      </c>
      <c r="C36" s="15">
        <v>111</v>
      </c>
      <c r="D36" s="14" t="s">
        <v>8</v>
      </c>
      <c r="E36" s="83">
        <f t="shared" si="2"/>
        <v>33</v>
      </c>
      <c r="F36" s="20" t="s">
        <v>23</v>
      </c>
    </row>
    <row r="37" spans="1:6" ht="12.75">
      <c r="A37" s="24" t="s">
        <v>30</v>
      </c>
      <c r="B37" s="80">
        <v>0</v>
      </c>
      <c r="C37" s="9">
        <v>6</v>
      </c>
      <c r="D37" s="16" t="s">
        <v>22</v>
      </c>
      <c r="E37" s="78">
        <f>C37-B37</f>
        <v>6</v>
      </c>
      <c r="F37" s="25" t="s">
        <v>32</v>
      </c>
    </row>
    <row r="38" spans="1:6" ht="13.5" thickBot="1">
      <c r="A38" s="30"/>
      <c r="B38" s="81">
        <v>6</v>
      </c>
      <c r="C38" s="31">
        <v>7</v>
      </c>
      <c r="D38" s="27" t="s">
        <v>26</v>
      </c>
      <c r="E38" s="86">
        <f t="shared" si="2"/>
        <v>1</v>
      </c>
      <c r="F38" s="28" t="s">
        <v>32</v>
      </c>
    </row>
    <row r="39" spans="1:5" ht="12.75">
      <c r="A39" s="9"/>
      <c r="B39" s="67"/>
      <c r="C39" s="9"/>
      <c r="D39" s="9"/>
      <c r="E39" s="9"/>
    </row>
    <row r="40" ht="13.5" thickBot="1"/>
    <row r="41" spans="1:5" ht="13.5" thickBot="1">
      <c r="A41" s="9"/>
      <c r="B41" s="90" t="s">
        <v>34</v>
      </c>
      <c r="C41" s="91"/>
      <c r="D41" s="91"/>
      <c r="E41" s="92"/>
    </row>
    <row r="42" spans="1:5" ht="12.75">
      <c r="A42" s="38" t="s">
        <v>17</v>
      </c>
      <c r="B42" s="38" t="s">
        <v>37</v>
      </c>
      <c r="C42" s="39" t="s">
        <v>38</v>
      </c>
      <c r="D42" s="39" t="s">
        <v>39</v>
      </c>
      <c r="E42" s="40" t="s">
        <v>33</v>
      </c>
    </row>
    <row r="43" spans="1:5" ht="12.75">
      <c r="A43" s="52" t="s">
        <v>22</v>
      </c>
      <c r="B43" s="54">
        <v>168</v>
      </c>
      <c r="C43" s="55">
        <v>175</v>
      </c>
      <c r="D43" s="55">
        <v>72</v>
      </c>
      <c r="E43" s="56">
        <v>415</v>
      </c>
    </row>
    <row r="44" spans="1:5" ht="12.75">
      <c r="A44" s="26" t="s">
        <v>24</v>
      </c>
      <c r="B44" s="57"/>
      <c r="C44" s="58">
        <v>6</v>
      </c>
      <c r="D44" s="58"/>
      <c r="E44" s="59">
        <v>6</v>
      </c>
    </row>
    <row r="45" spans="1:5" ht="12.75">
      <c r="A45" s="26" t="s">
        <v>26</v>
      </c>
      <c r="B45" s="57"/>
      <c r="C45" s="58">
        <v>1</v>
      </c>
      <c r="D45" s="58">
        <v>2</v>
      </c>
      <c r="E45" s="59">
        <v>3</v>
      </c>
    </row>
    <row r="46" spans="1:5" ht="12.75">
      <c r="A46" s="26" t="s">
        <v>8</v>
      </c>
      <c r="B46" s="57">
        <v>5</v>
      </c>
      <c r="C46" s="58">
        <v>6</v>
      </c>
      <c r="D46" s="58">
        <v>43</v>
      </c>
      <c r="E46" s="59">
        <v>54</v>
      </c>
    </row>
    <row r="47" spans="1:5" ht="12.75">
      <c r="A47" s="26" t="s">
        <v>27</v>
      </c>
      <c r="B47" s="57"/>
      <c r="C47" s="58"/>
      <c r="D47" s="58">
        <v>1</v>
      </c>
      <c r="E47" s="59">
        <v>1</v>
      </c>
    </row>
    <row r="48" spans="1:5" ht="13.5" thickBot="1">
      <c r="A48" s="53" t="s">
        <v>33</v>
      </c>
      <c r="B48" s="60">
        <v>173</v>
      </c>
      <c r="C48" s="61">
        <v>188</v>
      </c>
      <c r="D48" s="61">
        <v>118</v>
      </c>
      <c r="E48" s="62">
        <v>479</v>
      </c>
    </row>
    <row r="49" spans="1:5" ht="12.75">
      <c r="A49" s="17"/>
      <c r="B49" s="9"/>
      <c r="C49" s="9"/>
      <c r="D49" s="9"/>
      <c r="E49" s="9"/>
    </row>
    <row r="50" spans="1:2" ht="13.5" thickBot="1">
      <c r="A50" s="8"/>
      <c r="B50" s="8"/>
    </row>
    <row r="51" spans="1:5" ht="13.5" thickBot="1">
      <c r="A51" s="9"/>
      <c r="B51" s="90" t="s">
        <v>35</v>
      </c>
      <c r="C51" s="91"/>
      <c r="D51" s="91"/>
      <c r="E51" s="92"/>
    </row>
    <row r="52" spans="1:5" ht="12.75">
      <c r="A52" s="38" t="s">
        <v>17</v>
      </c>
      <c r="B52" s="38" t="s">
        <v>37</v>
      </c>
      <c r="C52" s="39" t="s">
        <v>38</v>
      </c>
      <c r="D52" s="39" t="s">
        <v>39</v>
      </c>
      <c r="E52" s="40" t="s">
        <v>33</v>
      </c>
    </row>
    <row r="53" spans="1:5" ht="12.75">
      <c r="A53" s="36" t="s">
        <v>22</v>
      </c>
      <c r="B53" s="41">
        <f>B43/$B$48</f>
        <v>0.9710982658959537</v>
      </c>
      <c r="C53" s="43">
        <f>C43/$C$48</f>
        <v>0.9308510638297872</v>
      </c>
      <c r="D53" s="43">
        <f>D43/$D$48</f>
        <v>0.6101694915254238</v>
      </c>
      <c r="E53" s="45">
        <f>E43/$E$48</f>
        <v>0.8663883089770354</v>
      </c>
    </row>
    <row r="54" spans="1:5" ht="12.75">
      <c r="A54" s="36" t="s">
        <v>24</v>
      </c>
      <c r="B54" s="41">
        <f>B44/$B$48</f>
        <v>0</v>
      </c>
      <c r="C54" s="43">
        <f>C44/$C$48</f>
        <v>0.031914893617021274</v>
      </c>
      <c r="D54" s="43">
        <f>D44/$D$48</f>
        <v>0</v>
      </c>
      <c r="E54" s="45">
        <f>E44/$E$48</f>
        <v>0.012526096033402923</v>
      </c>
    </row>
    <row r="55" spans="1:5" ht="12.75">
      <c r="A55" s="36" t="s">
        <v>26</v>
      </c>
      <c r="B55" s="41">
        <f>B45/$B$48</f>
        <v>0</v>
      </c>
      <c r="C55" s="43">
        <f>C45/$C$48</f>
        <v>0.005319148936170213</v>
      </c>
      <c r="D55" s="43">
        <f>D45/$D$48</f>
        <v>0.01694915254237288</v>
      </c>
      <c r="E55" s="45">
        <f>E45/$E$48</f>
        <v>0.006263048016701462</v>
      </c>
    </row>
    <row r="56" spans="1:5" ht="12.75">
      <c r="A56" s="36" t="s">
        <v>8</v>
      </c>
      <c r="B56" s="41">
        <f>B46/$B$48</f>
        <v>0.028901734104046242</v>
      </c>
      <c r="C56" s="43">
        <f>C46/$C$48</f>
        <v>0.031914893617021274</v>
      </c>
      <c r="D56" s="43">
        <f>D46/$D$48</f>
        <v>0.3644067796610169</v>
      </c>
      <c r="E56" s="45">
        <f>E46/$E$48</f>
        <v>0.1127348643006263</v>
      </c>
    </row>
    <row r="57" spans="1:5" ht="13.5" thickBot="1">
      <c r="A57" s="37" t="s">
        <v>27</v>
      </c>
      <c r="B57" s="42">
        <f>B47/$B$48</f>
        <v>0</v>
      </c>
      <c r="C57" s="44">
        <f>C47/$C$48</f>
        <v>0</v>
      </c>
      <c r="D57" s="44">
        <f>D47/$D$48</f>
        <v>0.00847457627118644</v>
      </c>
      <c r="E57" s="46">
        <f>E47/$E$48</f>
        <v>0.0020876826722338203</v>
      </c>
    </row>
    <row r="58" spans="1:2" ht="12.75">
      <c r="A58" s="8"/>
      <c r="B58" s="8"/>
    </row>
    <row r="59" spans="1:2" ht="12.75">
      <c r="A59" s="8"/>
      <c r="B59" s="8"/>
    </row>
    <row r="60" spans="1:2" ht="12.75">
      <c r="A60" s="8"/>
      <c r="B60" s="8"/>
    </row>
    <row r="61" spans="1:2" ht="12.75">
      <c r="A61" s="8"/>
      <c r="B61" s="8"/>
    </row>
    <row r="62" spans="1:2" ht="12.75">
      <c r="A62" s="8"/>
      <c r="B62" s="8"/>
    </row>
    <row r="63" spans="1:2" ht="12.75">
      <c r="A63" s="8"/>
      <c r="B63" s="8"/>
    </row>
    <row r="64" spans="1:2" ht="12.75">
      <c r="A64" s="8"/>
      <c r="B64" s="8"/>
    </row>
    <row r="65" spans="1:2" ht="12.75">
      <c r="A65" s="8"/>
      <c r="B65" s="8"/>
    </row>
    <row r="66" spans="1:2" ht="12.75">
      <c r="A66" s="8"/>
      <c r="B66" s="8"/>
    </row>
    <row r="67" spans="1:2" ht="12.75">
      <c r="A67" s="8"/>
      <c r="B67" s="8"/>
    </row>
    <row r="68" spans="1:2" ht="12.75">
      <c r="A68" s="8"/>
      <c r="B68" s="8"/>
    </row>
    <row r="69" spans="1:2" ht="12.75">
      <c r="A69" s="8"/>
      <c r="B69" s="8"/>
    </row>
    <row r="70" spans="1:2" ht="12.75">
      <c r="A70" s="8"/>
      <c r="B70" s="8"/>
    </row>
    <row r="71" spans="1:2" ht="12.75">
      <c r="A71" s="8"/>
      <c r="B71" s="8"/>
    </row>
    <row r="72" spans="1:2" ht="12.75">
      <c r="A72" s="8"/>
      <c r="B72" s="8"/>
    </row>
    <row r="73" spans="1:2" ht="12.75">
      <c r="A73" s="8"/>
      <c r="B73" s="8"/>
    </row>
    <row r="74" spans="1:2" ht="12.75">
      <c r="A74" s="8"/>
      <c r="B74" s="8"/>
    </row>
    <row r="75" spans="1:2" ht="12.75">
      <c r="A75" s="8"/>
      <c r="B75" s="8"/>
    </row>
    <row r="76" spans="1:2" ht="12.75">
      <c r="A76" s="8"/>
      <c r="B76" s="8"/>
    </row>
    <row r="77" spans="1:2" ht="12.75">
      <c r="A77" s="8"/>
      <c r="B77" s="8"/>
    </row>
    <row r="78" spans="1:2" ht="12.75">
      <c r="A78" s="8"/>
      <c r="B78" s="8"/>
    </row>
    <row r="79" spans="1:2" ht="12.75">
      <c r="A79" s="8"/>
      <c r="B79" s="8"/>
    </row>
    <row r="80" spans="1:2" ht="12.75">
      <c r="A80" s="8"/>
      <c r="B80" s="8"/>
    </row>
    <row r="81" spans="1:2" ht="12.75">
      <c r="A81" s="8"/>
      <c r="B81" s="8"/>
    </row>
    <row r="82" spans="1:2" ht="12.75">
      <c r="A82" s="8"/>
      <c r="B82" s="8"/>
    </row>
    <row r="83" spans="1:2" ht="12.75">
      <c r="A83" s="8"/>
      <c r="B83" s="8"/>
    </row>
    <row r="84" spans="1:2" ht="12.75">
      <c r="A84" s="8"/>
      <c r="B84" s="8"/>
    </row>
    <row r="85" spans="1:2" ht="12.75">
      <c r="A85" s="8"/>
      <c r="B85" s="8"/>
    </row>
    <row r="86" spans="1:2" ht="12.75">
      <c r="A86" s="8"/>
      <c r="B86" s="8"/>
    </row>
    <row r="87" spans="1:2" ht="12.75">
      <c r="A87" s="8"/>
      <c r="B87" s="8"/>
    </row>
    <row r="88" spans="1:2" ht="12.75">
      <c r="A88" s="8"/>
      <c r="B88" s="8"/>
    </row>
    <row r="89" spans="1:2" ht="12.75">
      <c r="A89" s="8"/>
      <c r="B89" s="8"/>
    </row>
    <row r="90" spans="1:2" ht="12.75">
      <c r="A90" s="8"/>
      <c r="B90" s="8"/>
    </row>
    <row r="91" spans="1:2" ht="12.75">
      <c r="A91" s="8"/>
      <c r="B91" s="8"/>
    </row>
    <row r="92" spans="1:2" ht="12.75">
      <c r="A92" s="8"/>
      <c r="B92" s="8"/>
    </row>
    <row r="93" spans="1:2" ht="12.75">
      <c r="A93" s="8"/>
      <c r="B93" s="8"/>
    </row>
    <row r="94" spans="1:2" ht="12.75">
      <c r="A94" s="8"/>
      <c r="B94" s="8"/>
    </row>
    <row r="95" spans="1:2" ht="12.75">
      <c r="A95" s="8"/>
      <c r="B95" s="8"/>
    </row>
    <row r="96" spans="1:2" ht="12.75">
      <c r="A96" s="8"/>
      <c r="B96" s="8"/>
    </row>
    <row r="97" spans="1:2" ht="12.75">
      <c r="A97" s="8"/>
      <c r="B97" s="8"/>
    </row>
    <row r="98" spans="1:2" ht="12.75">
      <c r="A98" s="8"/>
      <c r="B98" s="8"/>
    </row>
    <row r="99" spans="1:2" ht="12.75">
      <c r="A99" s="8"/>
      <c r="B99" s="8"/>
    </row>
    <row r="100" spans="1:2" ht="12.75">
      <c r="A100" s="8"/>
      <c r="B100" s="8"/>
    </row>
    <row r="101" spans="1:2" ht="12.75">
      <c r="A101" s="8"/>
      <c r="B101" s="8"/>
    </row>
    <row r="102" spans="1:2" ht="12.75">
      <c r="A102" s="8"/>
      <c r="B102" s="8"/>
    </row>
    <row r="103" spans="1:2" ht="12.75">
      <c r="A103" s="8"/>
      <c r="B103" s="8"/>
    </row>
    <row r="104" spans="1:2" ht="12.75">
      <c r="A104" s="8"/>
      <c r="B104" s="8"/>
    </row>
    <row r="105" spans="1:2" ht="12.75">
      <c r="A105" s="8"/>
      <c r="B105" s="8"/>
    </row>
    <row r="106" spans="1:2" ht="12.75">
      <c r="A106" s="8"/>
      <c r="B106" s="8"/>
    </row>
    <row r="107" spans="1:2" ht="12.75">
      <c r="A107" s="8"/>
      <c r="B107" s="8"/>
    </row>
    <row r="108" spans="1:2" ht="12.75">
      <c r="A108" s="8"/>
      <c r="B108" s="8"/>
    </row>
    <row r="109" spans="1:2" ht="12.75">
      <c r="A109" s="8"/>
      <c r="B109" s="8"/>
    </row>
    <row r="110" spans="1:2" ht="12.75">
      <c r="A110" s="8"/>
      <c r="B110" s="8"/>
    </row>
    <row r="111" spans="1:2" ht="12.75">
      <c r="A111" s="8"/>
      <c r="B111" s="8"/>
    </row>
    <row r="112" spans="1:2" ht="12.75">
      <c r="A112" s="8"/>
      <c r="B112" s="8"/>
    </row>
    <row r="113" spans="1:2" ht="12.75">
      <c r="A113" s="8"/>
      <c r="B113" s="8"/>
    </row>
    <row r="114" spans="1:2" ht="12.75">
      <c r="A114" s="8"/>
      <c r="B114" s="8"/>
    </row>
    <row r="115" spans="1:2" ht="12.75">
      <c r="A115" s="8"/>
      <c r="B115" s="8"/>
    </row>
    <row r="116" spans="1:2" ht="12.75">
      <c r="A116" s="8"/>
      <c r="B116" s="8"/>
    </row>
    <row r="117" spans="1:2" ht="12.75">
      <c r="A117" s="8"/>
      <c r="B117" s="8"/>
    </row>
    <row r="118" spans="1:2" ht="12.75">
      <c r="A118" s="8"/>
      <c r="B118" s="8"/>
    </row>
    <row r="119" spans="1:2" ht="12.75">
      <c r="A119" s="8"/>
      <c r="B119" s="8"/>
    </row>
    <row r="120" spans="1:2" ht="12.75">
      <c r="A120" s="8"/>
      <c r="B120" s="8"/>
    </row>
    <row r="121" spans="1:2" ht="12.75">
      <c r="A121" s="8"/>
      <c r="B121" s="8"/>
    </row>
  </sheetData>
  <mergeCells count="6">
    <mergeCell ref="B41:E41"/>
    <mergeCell ref="B51:E51"/>
    <mergeCell ref="B8:C8"/>
    <mergeCell ref="A10:F10"/>
    <mergeCell ref="A17:F17"/>
    <mergeCell ref="A24:F24"/>
  </mergeCells>
  <printOptions/>
  <pageMargins left="0.75" right="0.75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Whitman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Oln 165 Workstation #21</dc:creator>
  <cp:keywords/>
  <dc:description/>
  <cp:lastModifiedBy>DNR Fisheries</cp:lastModifiedBy>
  <cp:lastPrinted>2001-01-25T17:42:26Z</cp:lastPrinted>
  <dcterms:created xsi:type="dcterms:W3CDTF">2000-08-07T23:21:00Z</dcterms:created>
  <dcterms:modified xsi:type="dcterms:W3CDTF">2001-01-29T21:54:47Z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